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Quick Service PC\Documents\PACK1-INTEGRADOS V3\Lote 1\10008 - EDP MARÍA SALAZAR VIUDA DE MAGAÑA\DOCUMENTOS COMPLEMENTARIOS\PLAN DE OFERTA\"/>
    </mc:Choice>
  </mc:AlternateContent>
  <xr:revisionPtr revIDLastSave="0" documentId="13_ncr:1_{D6C4A92F-2365-4A89-BA7A-1B3ACB4D33DD}" xr6:coauthVersionLast="47" xr6:coauthVersionMax="47" xr10:uidLastSave="{00000000-0000-0000-0000-000000000000}"/>
  <bookViews>
    <workbookView xWindow="-110" yWindow="-110" windowWidth="19420" windowHeight="10420" xr2:uid="{00000000-000D-0000-FFFF-FFFF00000000}"/>
  </bookViews>
  <sheets>
    <sheet name="PLAN DE OFERTA" sheetId="5" r:id="rId1"/>
  </sheets>
  <definedNames>
    <definedName name="_xlnm._FilterDatabase" localSheetId="0" hidden="1">'PLAN DE OFERTA'!$A$6:$O$76</definedName>
    <definedName name="_xlnm.Print_Area" localSheetId="0">'PLAN DE OFERTA'!$A$1:$G$76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5" l="1"/>
  <c r="D62" i="5" l="1"/>
  <c r="D57" i="5"/>
  <c r="D34" i="5"/>
  <c r="H12" i="5" l="1"/>
  <c r="I12" i="5" s="1"/>
  <c r="H38" i="5" l="1"/>
  <c r="I38" i="5" s="1"/>
  <c r="H25" i="5"/>
  <c r="I25" i="5" s="1"/>
  <c r="H7" i="5"/>
  <c r="H69" i="5" l="1"/>
  <c r="I7" i="5"/>
  <c r="I69" i="5" s="1"/>
</calcChain>
</file>

<file path=xl/sharedStrings.xml><?xml version="1.0" encoding="utf-8"?>
<sst xmlns="http://schemas.openxmlformats.org/spreadsheetml/2006/main" count="153" uniqueCount="123">
  <si>
    <t>MINISTERIO DE EDUCACIÓN CIENCIA Y TECNOLOGÍA</t>
  </si>
  <si>
    <t>PROYECTO: ESCUELA DE EDUCACIÓN PARVULARIA MARÍA SALAZAR VIUDA DE MAGAÑA</t>
  </si>
  <si>
    <t>MUNICIPIO: AHUACHAPÁN</t>
  </si>
  <si>
    <t xml:space="preserve">DEPARTAMENTO:  AHUACHAPÁN          CÓDIGO:  10008            </t>
  </si>
  <si>
    <t>No.</t>
  </si>
  <si>
    <t xml:space="preserve">DESCRIPCIÓN/PARTIDA </t>
  </si>
  <si>
    <t>UNIDAD</t>
  </si>
  <si>
    <t>CANTIDAD</t>
  </si>
  <si>
    <t>PRECIO UNITARIO</t>
  </si>
  <si>
    <t xml:space="preserve"> SUB-TOTAL </t>
  </si>
  <si>
    <t xml:space="preserve"> TOTAL PARTIDA </t>
  </si>
  <si>
    <t>COSTO SIN IVA</t>
  </si>
  <si>
    <t>COSTO DIRECTO</t>
  </si>
  <si>
    <t>factor</t>
  </si>
  <si>
    <t>OBRAS PRELIMINARES</t>
  </si>
  <si>
    <t>DEMOLICIONES Y DESMONTAJES</t>
  </si>
  <si>
    <t>Demolicion y desalojo de piso de cemento o piso de concreto  (módulo de baños + área exterior de módulo de baños + accesos: rampas a conformar + acera exterior)</t>
  </si>
  <si>
    <t>m²</t>
  </si>
  <si>
    <t>Demolicion de área (administración actual y módulo de baños), incluye todos los desmontajes y desalojos.</t>
  </si>
  <si>
    <t>Nota: Las área a demoler se indica en plano de demolición, se deberá hacer los desalojos de material a un lugar autorizado, e incluye permiso de demolicion.</t>
  </si>
  <si>
    <t xml:space="preserve">REHABILITACIONES </t>
  </si>
  <si>
    <t>MÓDULO A - MODULO DE 3 AULAS (AULAS 1 - 3 ) Y ADMINISTRACIÓN</t>
  </si>
  <si>
    <t>2.1.1</t>
  </si>
  <si>
    <t>MÓDULO DE 3 AULAS (AULAS 1 - 3 )</t>
  </si>
  <si>
    <t>2.1.1.1</t>
  </si>
  <si>
    <t>REHABILITACIÓN DE 3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t>
  </si>
  <si>
    <t>2.1.2</t>
  </si>
  <si>
    <t>ADMINISTRACIÓN</t>
  </si>
  <si>
    <t>2.1.2.1</t>
  </si>
  <si>
    <t>REHABILITACIÓN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Puertas.
Incluye desmontajes y desalojos.</t>
  </si>
  <si>
    <t>2.1.2.2</t>
  </si>
  <si>
    <t>Suministro y Construcción de división liviana con tabla yeso 2 caras, con perfilería de lámina galvanizada cal. 26. Según especificaciones en planos.</t>
  </si>
  <si>
    <t>m2</t>
  </si>
  <si>
    <t>MÓDULO B - MODULO DE 3 AULAS (AULAS 4 - 6 )</t>
  </si>
  <si>
    <t>2.2.1</t>
  </si>
  <si>
    <t>MÓDULO DE 3 AULAS (AULAS 4 - 6 )</t>
  </si>
  <si>
    <t>2.2.1.1</t>
  </si>
  <si>
    <t>MÓDULO D - MODULO DE 1 AULA (AULA 7  )</t>
  </si>
  <si>
    <t>2.3.1</t>
  </si>
  <si>
    <t>MÓDULO DE 1 AULA (AULA 7)</t>
  </si>
  <si>
    <t>2.3.1.1</t>
  </si>
  <si>
    <t>REHABILITACIÓN DE 1 AULA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t>
  </si>
  <si>
    <t>CONSTRUCCIONES</t>
  </si>
  <si>
    <t>MÓDULO D - MODULO DE 1 AULA (AULA 8 ANEXA A AULA 7)</t>
  </si>
  <si>
    <t>3.1.1</t>
  </si>
  <si>
    <t>MÓDULO DE 1 AULA (AULA 8)</t>
  </si>
  <si>
    <t>3.1.1.1</t>
  </si>
  <si>
    <t xml:space="preserve">CONSTRUCCIÓN DE 1 AULA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</si>
  <si>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MÓDULO E (SERVICIOS SANITARIOS)</t>
  </si>
  <si>
    <t>3.2.1</t>
  </si>
  <si>
    <t xml:space="preserve">SERVICIOS SANITARIOS DE BAÑOS DE 17 UNIDADES </t>
  </si>
  <si>
    <t>3.2.1.1</t>
  </si>
  <si>
    <t>CONSTRUCCIÓN DE SERVICIOS SANITARIOS QUE INCLUYE:
Fundaciones y paredes de bloque de concreto de 15cm
Cubierta a techo insulado de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diviones internas enunciadas en acabados. Duchas.
Nota: Se deberá diseñar sistema hidráulico y dejar las instalaciones de red potable y aguas negras conectada a la red pública en buenas condiciones de funcionamiento.</t>
  </si>
  <si>
    <t>3.3.1</t>
  </si>
  <si>
    <t>CUATRO SERVICIOS SANITARIOS A CONTRUIR EN MÓDULO A.</t>
  </si>
  <si>
    <t>3.3.1.1</t>
  </si>
  <si>
    <t xml:space="preserve">CONSTRUCCIÓN DE SERVICIOS SANITARIOS QUE INCLUYE:
Fundaciones y paredes de bloque de concreto de 15cm.  Cubierta 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t>
  </si>
  <si>
    <t>MÓDULO C - COCINA, BODEGA DE ALIMENTOS Y COMEDOR.</t>
  </si>
  <si>
    <t>3.4.1</t>
  </si>
  <si>
    <t xml:space="preserve">De acuerdo a planos y especificaciones tecnicas, incluyen: suminstro de material ymano de obtra para la construccion de bodega, cocina y comedor, de acuerdo a planos y especificaciones tecnicas, (EL SISTEMA ELÉCTRICO A INSTALAR DEBE LLEVAR TUBERÍA RÍGIDA) / Incluye trampa de grasa                                                          </t>
  </si>
  <si>
    <t xml:space="preserve">Nota: El costo debe incluir la conexión al sistema de agua potable y sistema de alcantarillado. Buen funcionamiento para recepcion de obra.					
					</t>
  </si>
  <si>
    <t>OBRAS EXTERIORES</t>
  </si>
  <si>
    <t>SALÓN DE USOS MÚLTIPLES (SUM)</t>
  </si>
  <si>
    <t>4.1.1</t>
  </si>
  <si>
    <t>Cambio de cubierta a techo insulado 2", incluye limpieza y pintura de estructura de soporte, capote, tornillería. 
Canales, fascias y bajadas de aguas lluvias. Incluye tubería subterránea a cajas de aguas lluvias y sus sus accesorios. Pintura de columnas. Piso tipo porcelanato y zócalo o piso de concreto segun especificacion tecnica. Desmontaje y desalojo.</t>
  </si>
  <si>
    <t>PASILLO DE ACCESO PRINCIPAL</t>
  </si>
  <si>
    <t>4.2.1</t>
  </si>
  <si>
    <t>Cambio de cubierta a techo insulado 2", incluye limpieza, pintura de estructura de soporte, capote, hechura de cepos, tornillería o cambio de polín espacial a polin C. Canal Canal y bajadas de aguas lluvias. Cambio Sistema Eléctrico incluye Luminarias. Pintura y mantenimiento de columnas. Desmontajes y desalojo.</t>
  </si>
  <si>
    <t>OBRAS ELÉCTRICAS EXTERIORES</t>
  </si>
  <si>
    <t>4.3.1</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</si>
  <si>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</si>
  <si>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</si>
  <si>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ÁREA RECREATIVA</t>
  </si>
  <si>
    <t>4.4.1</t>
  </si>
  <si>
    <t>Suministro e instalación de juegos infantiles para Parvularia, Casa de juegos con tobogán plasticos.</t>
  </si>
  <si>
    <t>c/u</t>
  </si>
  <si>
    <t>4.4.2</t>
  </si>
  <si>
    <t>Suministro e instalación de juegos infantiles para Parvularia de madera, con torre, deslizadores y columpios para un área de 4.80m x 4.80m.</t>
  </si>
  <si>
    <t>ÁREAS VERDES</t>
  </si>
  <si>
    <t>4.5.1</t>
  </si>
  <si>
    <t>Engramado con grama San agustín (en áreas verdes indicadas)</t>
  </si>
  <si>
    <t xml:space="preserve">MURO FACHADA CON MULTIRREJA.  </t>
  </si>
  <si>
    <t>4.6.1</t>
  </si>
  <si>
    <t>Incluye:                                                              
-excavacion y construcciones de fundaciones.                                                              
-Construcion de pared de block de concreto de 20X20X40 cm, repellado, afinado y pintado.                                          
-Suministro e intalacion de malla multireja de acuerdo a planos y especificaciones tecnicas.</t>
  </si>
  <si>
    <t>ml</t>
  </si>
  <si>
    <t xml:space="preserve">ACCESO PEATONAL PRINCIPAL.  </t>
  </si>
  <si>
    <t>4.7.1</t>
  </si>
  <si>
    <t xml:space="preserve">Incluye:                                                             
-Exacavaciones y construciones de fundaciones.                                                                 
-Construcion de pared de block de concreto de 20X20X40 cm, repellado, afinado y pintado.                                           
-Suministro e instalacion de cubierta y estructura de techo, canales, bajadas de aguas lluvias, cielo falso.                                   
-Puerta de acceso.                                                   
-Sistema electrico (luminaria y timbre). 
-Area de espera.                                                      
-Area de saneamiento (lavamanos de pedal con instalaciones hidraulicas).               
-Sumintro e intalaciones de letras acrilicas y placa. </t>
  </si>
  <si>
    <t>Suministro e instalacion de piso de concreto 210 kg/cm2, Electromalla 6x6 CAL 9/9, E=7.50 cm. (en acera exterior).</t>
  </si>
  <si>
    <t xml:space="preserve">Barandal metálico h=1.10mts  HoGo vertical 1-1/4"@1.50+3 HoGo hotizontal de 1" </t>
  </si>
  <si>
    <t>4.4.3</t>
  </si>
  <si>
    <t>Construcción de muro, altura se ajustará a nivel del muro perimetral existente, incluye demolición de tramo desplomado, exvación de fundaciones, solera de fundación, intermedias y de coronamiento.  (ver en plano de demolicón)</t>
  </si>
  <si>
    <t>4.4.4</t>
  </si>
  <si>
    <t>Suministro e instalacion de baldosas podotactiles de 0.2x0.2m, e=0.05m, concreto resistente 210kg/cm2. Tipo franjas y botones, segun especificacion tecnica</t>
  </si>
  <si>
    <t>4.4.5</t>
  </si>
  <si>
    <t>Reubicación de portón actual en área indicada en plano de acabados, incluye restauración (lijado y pintado) e instalación para su buen funcionamiento, demolición de muro perimetral  para generar vano y desalojo del material proveniente de la demolición a un luhar desalojado.</t>
  </si>
  <si>
    <t>4.4.6</t>
  </si>
  <si>
    <t>Construcción de rampa de acceso, forjada y pavimentada con piso de concreto 0.07m f'c=180 kg/cm² (zona de comedor y módulo de S.S)</t>
  </si>
  <si>
    <t>4.4.7</t>
  </si>
  <si>
    <t>Suministro e instalacion de piso de concreto 180 kg/cm2, Electromalla 6x6 CAL 9/9, E=7.50 cm. Todos los accesos y caminos internos del centro escolar tendran que ser accesibles para personas con discapacidad de movilidad, de acuerdo a la norma tecnica salvadoreña de accesibilidad al medio fisico urbanismo y arquitectura. (Piso de área recreativa y salón de usos múltuples)</t>
  </si>
  <si>
    <t>4.4.8</t>
  </si>
  <si>
    <t>Colocación de Base de suelo cemento 20:1, espesor 0.10 cm, para pisos (todos lo pisos en primer nivel como adoquines, baldosas, concreto, cerámica o porcelanato) incluye todos los materiales. (Para área recreativa)</t>
  </si>
  <si>
    <t>MEDIDAS AMBIENTALES Y SOCIALES</t>
  </si>
  <si>
    <t>5.1</t>
  </si>
  <si>
    <t>Medidas Ambientales (ver documento complementario PGAS)</t>
  </si>
  <si>
    <t>sg</t>
  </si>
  <si>
    <t>5.2</t>
  </si>
  <si>
    <t>Medidas Sociales (Capacitaciones, rótulo, consultas, asambleas, oficina de queja, teléfono, buzones, etc.) (ver documento complementario PGAS)</t>
  </si>
  <si>
    <t>5.3</t>
  </si>
  <si>
    <t>Reubiacion Temporal Adecuaciones</t>
  </si>
  <si>
    <t>5.4</t>
  </si>
  <si>
    <t>Reubicacion Temporal Arrendamiento (incluye pagos de servicios basicos)</t>
  </si>
  <si>
    <t>TOTAL COSTOS DIRECTOS</t>
  </si>
  <si>
    <t>SUB TOTAL 1 (COSTO DIRECTO+IMPREVISTO+COSTO INDIRECTO)</t>
  </si>
  <si>
    <t>SUB TOTAL 2 (SUB TOTAL 1 + IVA)</t>
  </si>
  <si>
    <t>COSTO TOTAL</t>
  </si>
  <si>
    <t>4.4.9</t>
  </si>
  <si>
    <t>CONSTRUCCION DE TIENDA ESCOLAR
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</si>
  <si>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</si>
  <si>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COSTOS INDIRECTOS</t>
  </si>
  <si>
    <t>ARANCELES DE CONSTRUCCIÓN 
(PAGO CONTRA PRESENTACION DE RECIBO A NOMBRE MINEDUCYT)</t>
  </si>
  <si>
    <t xml:space="preserve">IMPREVISTOS </t>
  </si>
  <si>
    <t xml:space="preserve">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</si>
</sst>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 &quot;€&quot;_-;\-* #,##0.00\ &quot;€&quot;_-;_-* &quot;-&quot;??\ &quot;€&quot;_-;_-@_-"/>
    <numFmt numFmtId="165" formatCode="_(&quot;$&quot;* #,##0.00_);_(&quot;$&quot;* \(#,##0.00\);_(&quot;$&quot;* &quot;-&quot;??_);_(@_)"/>
    <numFmt numFmtId="166" formatCode="_-[$$-440A]* #,##0.00_-;\-[$$-440A]* #,##0.00_-;_-[$$-440A]* &quot;-&quot;??_-;_-@_-"/>
  </numFmts>
  <fonts count="13">
    <font>
      <sz val="11"/>
      <color theme="1"/>
      <name val="Calibri"/>
      <family val="2"/>
      <scheme val="minor"/>
    </font>
    <font>
      <sz val="11"/>
      <color theme="1"/>
      <name val="Calibri"/>
      <family val="2"/>
      <scheme val="minor"/>
    </font>
    <font>
      <b/>
      <sz val="10"/>
      <color theme="0"/>
      <name val="Arial"/>
      <family val="2"/>
    </font>
    <font>
      <b/>
      <sz val="18"/>
      <color theme="0"/>
      <name val="Arial"/>
      <family val="2"/>
    </font>
    <font>
      <sz val="11"/>
      <color theme="0"/>
      <name val="Arial"/>
      <family val="2"/>
    </font>
    <font>
      <b/>
      <sz val="10"/>
      <name val="Arial"/>
      <family val="2"/>
    </font>
    <font>
      <sz val="11"/>
      <name val="Arial"/>
      <family val="2"/>
    </font>
    <font>
      <sz val="10"/>
      <name val="Arial"/>
      <family val="2"/>
    </font>
    <font>
      <sz val="10"/>
      <color theme="1"/>
      <name val="Arial"/>
      <family val="2"/>
    </font>
    <font>
      <sz val="10"/>
      <color rgb="FF000000"/>
      <name val="Arial"/>
      <family val="2"/>
    </font>
    <font>
      <sz val="10"/>
      <color theme="3" tint="-0.249977111117893"/>
      <name val="Arial"/>
      <family val="2"/>
    </font>
    <font>
      <sz val="10"/>
      <color theme="0"/>
      <name val="Arial"/>
      <family val="2"/>
    </font>
    <font>
      <sz val="10"/>
      <name val="Arial "/>
    </font>
  </fonts>
  <fills count="7">
    <fill>
      <patternFill patternType="none"/>
    </fill>
    <fill>
      <patternFill patternType="gray125"/>
    </fill>
    <fill>
      <patternFill patternType="solid">
        <fgColor theme="3" tint="-0.249977111117893"/>
        <bgColor indexed="64"/>
      </patternFill>
    </fill>
    <fill>
      <patternFill patternType="solid">
        <fgColor rgb="FFD9D9D9"/>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medium">
        <color auto="1"/>
      </right>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cellStyleXfs>
  <cellXfs count="100">
    <xf numFmtId="0" fontId="0" fillId="0" borderId="0" xfId="0"/>
    <xf numFmtId="0" fontId="4" fillId="0" borderId="0" xfId="0" applyFont="1"/>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0" borderId="0" xfId="0" applyFont="1"/>
    <xf numFmtId="0" fontId="2" fillId="2" borderId="1" xfId="0" applyFont="1" applyFill="1" applyBorder="1" applyAlignment="1">
      <alignment horizontal="center" vertical="center" wrapText="1"/>
    </xf>
    <xf numFmtId="165" fontId="2" fillId="2" borderId="1" xfId="0" applyNumberFormat="1" applyFont="1" applyFill="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44" fontId="7" fillId="0" borderId="1" xfId="2" applyFont="1" applyFill="1" applyBorder="1" applyAlignment="1">
      <alignment horizontal="justify" vertical="center" wrapText="1"/>
    </xf>
    <xf numFmtId="44" fontId="8" fillId="0" borderId="1" xfId="2" applyFont="1" applyFill="1" applyBorder="1" applyAlignment="1">
      <alignment horizontal="justify" vertical="center" wrapText="1"/>
    </xf>
    <xf numFmtId="44" fontId="7" fillId="0" borderId="6" xfId="2" applyFont="1" applyFill="1" applyBorder="1" applyAlignment="1">
      <alignment horizontal="center" vertical="center" wrapText="1"/>
    </xf>
    <xf numFmtId="0" fontId="7" fillId="0" borderId="1" xfId="0" applyFont="1" applyBorder="1" applyAlignment="1">
      <alignment horizontal="left" vertical="center" wrapText="1"/>
    </xf>
    <xf numFmtId="44" fontId="7" fillId="0" borderId="1" xfId="2"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165" fontId="2" fillId="2" borderId="10" xfId="0" applyNumberFormat="1" applyFont="1" applyFill="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justify" vertical="top" wrapText="1"/>
    </xf>
    <xf numFmtId="2" fontId="7" fillId="0" borderId="1" xfId="0" applyNumberFormat="1" applyFont="1" applyBorder="1" applyAlignment="1">
      <alignment horizontal="center" vertical="center"/>
    </xf>
    <xf numFmtId="0" fontId="7" fillId="0" borderId="1" xfId="0" applyFont="1" applyBorder="1" applyAlignment="1">
      <alignment horizontal="justify" vertical="center"/>
    </xf>
    <xf numFmtId="2"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44" fontId="8" fillId="0" borderId="1" xfId="2" applyFont="1" applyFill="1" applyBorder="1" applyAlignment="1">
      <alignment horizontal="center" vertical="center" wrapText="1"/>
    </xf>
    <xf numFmtId="0" fontId="10" fillId="0" borderId="1" xfId="0" applyFont="1" applyBorder="1" applyAlignment="1">
      <alignment horizontal="center" vertical="center" wrapText="1"/>
    </xf>
    <xf numFmtId="43" fontId="5" fillId="0" borderId="1" xfId="1" applyFont="1" applyBorder="1" applyAlignment="1">
      <alignment vertical="center" wrapText="1"/>
    </xf>
    <xf numFmtId="2" fontId="6" fillId="0" borderId="0" xfId="0" applyNumberFormat="1" applyFont="1"/>
    <xf numFmtId="0" fontId="11" fillId="0" borderId="0" xfId="0" applyFont="1"/>
    <xf numFmtId="0" fontId="7" fillId="0" borderId="0" xfId="0" applyFont="1"/>
    <xf numFmtId="0" fontId="7" fillId="0" borderId="1" xfId="0" applyFont="1" applyBorder="1" applyAlignment="1">
      <alignment horizontal="center" vertical="center"/>
    </xf>
    <xf numFmtId="0" fontId="7" fillId="0" borderId="1" xfId="0" applyFont="1" applyBorder="1"/>
    <xf numFmtId="0" fontId="7"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2" xfId="0" applyFont="1" applyBorder="1"/>
    <xf numFmtId="0" fontId="7" fillId="4" borderId="1" xfId="0" applyFont="1" applyFill="1" applyBorder="1" applyAlignment="1">
      <alignment horizontal="center" vertical="center" wrapText="1"/>
    </xf>
    <xf numFmtId="44" fontId="7" fillId="0" borderId="1" xfId="2" applyFont="1" applyBorder="1" applyAlignment="1">
      <alignment horizontal="center" vertical="center"/>
    </xf>
    <xf numFmtId="44" fontId="7" fillId="0" borderId="1" xfId="2"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wrapText="1"/>
    </xf>
    <xf numFmtId="4" fontId="5" fillId="0" borderId="0" xfId="0" applyNumberFormat="1" applyFont="1"/>
    <xf numFmtId="44" fontId="7" fillId="0" borderId="5" xfId="0" applyNumberFormat="1" applyFont="1" applyBorder="1"/>
    <xf numFmtId="44" fontId="7" fillId="0" borderId="5" xfId="2" applyFont="1" applyBorder="1"/>
    <xf numFmtId="0" fontId="5" fillId="0" borderId="1" xfId="0" applyFont="1" applyBorder="1" applyAlignment="1">
      <alignment horizontal="center" vertical="center" wrapText="1"/>
    </xf>
    <xf numFmtId="0" fontId="0" fillId="0" borderId="1" xfId="0" applyBorder="1" applyAlignment="1">
      <alignment horizontal="center" vertical="center"/>
    </xf>
    <xf numFmtId="0" fontId="7" fillId="0" borderId="7" xfId="0" applyFont="1" applyBorder="1" applyAlignment="1">
      <alignment horizontal="center"/>
    </xf>
    <xf numFmtId="0" fontId="7" fillId="6" borderId="1" xfId="0" applyFont="1" applyFill="1" applyBorder="1" applyAlignment="1">
      <alignment horizontal="center" vertical="center"/>
    </xf>
    <xf numFmtId="0" fontId="7" fillId="6" borderId="1" xfId="0" applyFont="1" applyFill="1" applyBorder="1"/>
    <xf numFmtId="0" fontId="7" fillId="6" borderId="1" xfId="0" applyFont="1" applyFill="1" applyBorder="1" applyAlignment="1">
      <alignment horizontal="center" vertical="center" wrapText="1"/>
    </xf>
    <xf numFmtId="44" fontId="5" fillId="5" borderId="1" xfId="0" applyNumberFormat="1" applyFont="1" applyFill="1" applyBorder="1"/>
    <xf numFmtId="0" fontId="7" fillId="0" borderId="1" xfId="0" applyFont="1" applyBorder="1" applyAlignment="1">
      <alignment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166" fontId="12" fillId="0" borderId="1" xfId="4" applyNumberFormat="1" applyFont="1" applyFill="1" applyBorder="1" applyAlignment="1">
      <alignment horizontal="justify" vertical="center" wrapText="1"/>
    </xf>
    <xf numFmtId="44" fontId="7" fillId="0" borderId="11" xfId="2" applyFont="1" applyBorder="1" applyAlignment="1">
      <alignment vertical="center"/>
    </xf>
    <xf numFmtId="0" fontId="5" fillId="3" borderId="5" xfId="0" applyFont="1" applyFill="1" applyBorder="1" applyAlignment="1">
      <alignment horizontal="center" vertical="center" wrapText="1"/>
    </xf>
    <xf numFmtId="165" fontId="2" fillId="2" borderId="5" xfId="0" applyNumberFormat="1" applyFont="1" applyFill="1" applyBorder="1" applyAlignment="1">
      <alignment vertical="center" wrapText="1"/>
    </xf>
    <xf numFmtId="44" fontId="7" fillId="0" borderId="9" xfId="2" applyFont="1" applyFill="1" applyBorder="1" applyAlignment="1">
      <alignment horizontal="center" vertical="center" wrapText="1"/>
    </xf>
    <xf numFmtId="0" fontId="7" fillId="0" borderId="5" xfId="0" applyFont="1" applyBorder="1"/>
    <xf numFmtId="0" fontId="7" fillId="0" borderId="11" xfId="0" applyFont="1" applyBorder="1"/>
    <xf numFmtId="0" fontId="7" fillId="0" borderId="8" xfId="0" applyFont="1" applyBorder="1" applyAlignment="1">
      <alignment horizontal="center"/>
    </xf>
    <xf numFmtId="165" fontId="2" fillId="2" borderId="15" xfId="0" applyNumberFormat="1" applyFont="1" applyFill="1" applyBorder="1" applyAlignment="1">
      <alignment vertical="center" wrapText="1"/>
    </xf>
    <xf numFmtId="0" fontId="5" fillId="0" borderId="5" xfId="0" applyFont="1" applyBorder="1" applyAlignment="1">
      <alignment vertical="center" wrapText="1"/>
    </xf>
    <xf numFmtId="0" fontId="5" fillId="0" borderId="14" xfId="0" applyFont="1" applyBorder="1" applyAlignment="1">
      <alignment horizontal="center" vertical="center" wrapText="1"/>
    </xf>
    <xf numFmtId="0" fontId="7" fillId="0" borderId="1" xfId="0" applyFont="1" applyBorder="1" applyAlignment="1">
      <alignment wrapText="1"/>
    </xf>
    <xf numFmtId="165" fontId="8" fillId="0" borderId="1" xfId="5" applyFont="1" applyBorder="1" applyAlignment="1">
      <alignment horizontal="left" vertical="center" wrapText="1"/>
    </xf>
    <xf numFmtId="0" fontId="2" fillId="2" borderId="1" xfId="0" applyFont="1" applyFill="1" applyBorder="1" applyAlignment="1">
      <alignment horizontal="left" vertical="center" wrapText="1"/>
    </xf>
    <xf numFmtId="0" fontId="7" fillId="6" borderId="1" xfId="0" applyFont="1" applyFill="1" applyBorder="1" applyAlignment="1">
      <alignment horizontal="left"/>
    </xf>
    <xf numFmtId="0" fontId="7" fillId="0" borderId="11" xfId="0" applyFont="1" applyBorder="1" applyAlignment="1">
      <alignment horizontal="center"/>
    </xf>
    <xf numFmtId="0" fontId="7" fillId="0" borderId="14"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9" fillId="0" borderId="1" xfId="0" applyFont="1" applyBorder="1" applyAlignment="1">
      <alignment horizontal="left" wrapText="1"/>
    </xf>
    <xf numFmtId="0" fontId="7" fillId="0" borderId="1" xfId="0" applyFont="1" applyBorder="1" applyAlignment="1">
      <alignment horizontal="left"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6" xfId="0" applyFont="1" applyBorder="1" applyAlignment="1">
      <alignment horizontal="center"/>
    </xf>
    <xf numFmtId="0" fontId="7" fillId="0" borderId="1" xfId="0" applyFont="1" applyBorder="1" applyAlignment="1">
      <alignment horizontal="left"/>
    </xf>
    <xf numFmtId="0" fontId="5" fillId="5" borderId="1" xfId="0" applyFont="1" applyFill="1" applyBorder="1" applyAlignment="1">
      <alignment horizontal="right" vertical="center" wrapText="1"/>
    </xf>
    <xf numFmtId="0" fontId="7" fillId="6" borderId="1" xfId="0" applyFont="1" applyFill="1" applyBorder="1" applyAlignment="1">
      <alignment horizontal="left"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3" fillId="2" borderId="12"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1" xfId="3"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7" fillId="0" borderId="11" xfId="2" applyFont="1" applyFill="1" applyBorder="1" applyAlignment="1">
      <alignment horizontal="center" vertical="center" wrapText="1"/>
    </xf>
    <xf numFmtId="44" fontId="7" fillId="0" borderId="14" xfId="2" applyFont="1" applyFill="1" applyBorder="1" applyAlignment="1">
      <alignment horizontal="center" vertical="center" wrapText="1"/>
    </xf>
    <xf numFmtId="44" fontId="7" fillId="0" borderId="2" xfId="2" applyFont="1" applyFill="1" applyBorder="1" applyAlignment="1">
      <alignment horizontal="center" vertical="center" wrapText="1"/>
    </xf>
    <xf numFmtId="44" fontId="7" fillId="0" borderId="3" xfId="2" applyFont="1" applyFill="1" applyBorder="1" applyAlignment="1">
      <alignment horizontal="center" vertical="center" wrapText="1"/>
    </xf>
    <xf numFmtId="0" fontId="7" fillId="0" borderId="1" xfId="0" applyFont="1" applyBorder="1" applyAlignment="1">
      <alignment horizontal="left" vertical="center" wrapText="1"/>
    </xf>
    <xf numFmtId="0" fontId="2" fillId="2" borderId="14" xfId="0" applyFont="1" applyFill="1" applyBorder="1" applyAlignment="1">
      <alignment horizontal="center" vertical="center" wrapText="1"/>
    </xf>
  </cellXfs>
  <cellStyles count="6">
    <cellStyle name="Millares" xfId="1" builtinId="3"/>
    <cellStyle name="Moneda" xfId="2" builtinId="4"/>
    <cellStyle name="Moneda 2 12" xfId="4" xr:uid="{00000000-0005-0000-0000-000002000000}"/>
    <cellStyle name="Moneda 31" xfId="5" xr:uid="{C4000589-3946-4A47-9A74-DD930351D457}"/>
    <cellStyle name="Normal" xfId="0" builtinId="0"/>
    <cellStyle name="Normal 5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N76"/>
  <sheetViews>
    <sheetView tabSelected="1" view="pageBreakPreview" topLeftCell="A62" zoomScale="80" zoomScaleNormal="95" zoomScaleSheetLayoutView="80" workbookViewId="0">
      <selection activeCell="G13" sqref="G13:G23"/>
    </sheetView>
  </sheetViews>
  <sheetFormatPr baseColWidth="10" defaultColWidth="11.54296875" defaultRowHeight="14"/>
  <cols>
    <col min="1" max="1" width="10.08984375" style="4" customWidth="1"/>
    <col min="2" max="2" width="67.453125" style="4" customWidth="1"/>
    <col min="3" max="3" width="10.453125" style="4" customWidth="1"/>
    <col min="4" max="4" width="15.36328125" style="28" customWidth="1"/>
    <col min="5" max="6" width="13" style="4" customWidth="1"/>
    <col min="7" max="7" width="23.36328125" style="4" customWidth="1"/>
    <col min="8" max="8" width="15" style="4" hidden="1" customWidth="1"/>
    <col min="9" max="9" width="16.36328125" style="4" hidden="1" customWidth="1"/>
    <col min="10" max="10" width="11.54296875" style="4" hidden="1" customWidth="1"/>
    <col min="11" max="11" width="24.6328125" style="4" hidden="1" customWidth="1"/>
    <col min="12" max="12" width="5.90625" style="4" customWidth="1"/>
    <col min="13" max="13" width="6.453125" style="4" customWidth="1"/>
    <col min="14" max="14" width="7.36328125" style="4" customWidth="1"/>
    <col min="15" max="15" width="11.54296875" style="4" customWidth="1"/>
    <col min="16" max="16384" width="11.54296875" style="4"/>
  </cols>
  <sheetData>
    <row r="1" spans="1:14" s="1" customFormat="1" ht="23">
      <c r="A1" s="86" t="s">
        <v>0</v>
      </c>
      <c r="B1" s="87"/>
      <c r="C1" s="87"/>
      <c r="D1" s="87"/>
      <c r="E1" s="87"/>
      <c r="F1" s="87"/>
      <c r="G1" s="87"/>
      <c r="H1" s="87"/>
      <c r="I1" s="88"/>
    </row>
    <row r="2" spans="1:14" s="1" customFormat="1" ht="14.4" customHeight="1">
      <c r="A2" s="89" t="s">
        <v>1</v>
      </c>
      <c r="B2" s="90"/>
      <c r="C2" s="90"/>
      <c r="D2" s="90"/>
      <c r="E2" s="90"/>
      <c r="F2" s="90"/>
      <c r="G2" s="90"/>
      <c r="H2" s="90"/>
      <c r="I2" s="99"/>
    </row>
    <row r="3" spans="1:14" s="1" customFormat="1" ht="14.4" customHeight="1">
      <c r="A3" s="89"/>
      <c r="B3" s="90"/>
      <c r="C3" s="90"/>
      <c r="D3" s="90"/>
      <c r="E3" s="90"/>
      <c r="F3" s="90"/>
      <c r="G3" s="90"/>
      <c r="H3" s="90"/>
      <c r="I3" s="99"/>
    </row>
    <row r="4" spans="1:14" s="1" customFormat="1" ht="14.4" customHeight="1">
      <c r="A4" s="89" t="s">
        <v>2</v>
      </c>
      <c r="B4" s="90"/>
      <c r="C4" s="90"/>
      <c r="D4" s="90"/>
      <c r="E4" s="90"/>
      <c r="F4" s="90"/>
      <c r="G4" s="90"/>
      <c r="H4" s="53"/>
      <c r="I4" s="54"/>
    </row>
    <row r="5" spans="1:14" s="1" customFormat="1" ht="14.4" customHeight="1">
      <c r="A5" s="91" t="s">
        <v>3</v>
      </c>
      <c r="B5" s="92"/>
      <c r="C5" s="92"/>
      <c r="D5" s="92"/>
      <c r="E5" s="92"/>
      <c r="F5" s="92"/>
      <c r="G5" s="92"/>
      <c r="H5" s="92"/>
      <c r="I5" s="93"/>
    </row>
    <row r="6" spans="1:14" ht="26">
      <c r="A6" s="2" t="s">
        <v>4</v>
      </c>
      <c r="B6" s="2" t="s">
        <v>5</v>
      </c>
      <c r="C6" s="2" t="s">
        <v>6</v>
      </c>
      <c r="D6" s="3" t="s">
        <v>7</v>
      </c>
      <c r="E6" s="2" t="s">
        <v>8</v>
      </c>
      <c r="F6" s="2" t="s">
        <v>9</v>
      </c>
      <c r="G6" s="2" t="s">
        <v>10</v>
      </c>
      <c r="H6" s="57" t="s">
        <v>11</v>
      </c>
      <c r="I6" s="2" t="s">
        <v>12</v>
      </c>
      <c r="K6" s="4" t="s">
        <v>13</v>
      </c>
    </row>
    <row r="7" spans="1:14" s="29" customFormat="1" ht="13">
      <c r="A7" s="5">
        <v>1</v>
      </c>
      <c r="B7" s="68" t="s">
        <v>14</v>
      </c>
      <c r="C7" s="68"/>
      <c r="D7" s="68"/>
      <c r="E7" s="68"/>
      <c r="F7" s="68"/>
      <c r="G7" s="6"/>
      <c r="H7" s="58">
        <f>+ROUND(G7/1.13,0)</f>
        <v>0</v>
      </c>
      <c r="I7" s="6">
        <f>+ROUND(H7/1.35,0)</f>
        <v>0</v>
      </c>
      <c r="L7" s="30"/>
    </row>
    <row r="8" spans="1:14" s="30" customFormat="1" ht="12.5">
      <c r="A8" s="8">
        <v>1.1000000000000001</v>
      </c>
      <c r="B8" s="98" t="s">
        <v>15</v>
      </c>
      <c r="C8" s="98"/>
      <c r="D8" s="98"/>
      <c r="E8" s="98"/>
      <c r="F8" s="98"/>
      <c r="G8" s="83"/>
      <c r="H8" s="94"/>
      <c r="I8" s="96"/>
    </row>
    <row r="9" spans="1:14" s="30" customFormat="1" ht="51" customHeight="1">
      <c r="A9" s="8">
        <v>1.2</v>
      </c>
      <c r="B9" s="7" t="s">
        <v>16</v>
      </c>
      <c r="C9" s="8" t="s">
        <v>17</v>
      </c>
      <c r="D9" s="9">
        <v>255</v>
      </c>
      <c r="E9" s="10"/>
      <c r="F9" s="10"/>
      <c r="G9" s="83"/>
      <c r="H9" s="95"/>
      <c r="I9" s="97"/>
    </row>
    <row r="10" spans="1:14" s="30" customFormat="1" ht="42.65" customHeight="1">
      <c r="A10" s="8">
        <v>1.3</v>
      </c>
      <c r="B10" s="7" t="s">
        <v>18</v>
      </c>
      <c r="C10" s="8" t="s">
        <v>17</v>
      </c>
      <c r="D10" s="9">
        <v>43</v>
      </c>
      <c r="E10" s="10"/>
      <c r="F10" s="10"/>
      <c r="G10" s="83"/>
      <c r="H10" s="95"/>
      <c r="I10" s="97"/>
    </row>
    <row r="11" spans="1:14" s="30" customFormat="1" ht="34.25" customHeight="1">
      <c r="A11" s="52"/>
      <c r="B11" s="98" t="s">
        <v>19</v>
      </c>
      <c r="C11" s="98"/>
      <c r="D11" s="98"/>
      <c r="E11" s="98"/>
      <c r="F11" s="98"/>
      <c r="G11" s="83"/>
      <c r="H11" s="59"/>
      <c r="I11" s="12"/>
    </row>
    <row r="12" spans="1:14" s="30" customFormat="1" ht="13">
      <c r="A12" s="5">
        <v>2</v>
      </c>
      <c r="B12" s="68" t="s">
        <v>20</v>
      </c>
      <c r="C12" s="68"/>
      <c r="D12" s="68"/>
      <c r="E12" s="68"/>
      <c r="F12" s="68"/>
      <c r="G12" s="6"/>
      <c r="H12" s="58">
        <f t="shared" ref="H12:H38" si="0">+ROUND(G12/1.13,0)</f>
        <v>0</v>
      </c>
      <c r="I12" s="6">
        <f t="shared" ref="I12" si="1">+ROUND(H12/1.35,0)</f>
        <v>0</v>
      </c>
    </row>
    <row r="13" spans="1:14" s="29" customFormat="1" ht="12.5">
      <c r="A13" s="48">
        <v>2.1</v>
      </c>
      <c r="B13" s="69" t="s">
        <v>21</v>
      </c>
      <c r="C13" s="69"/>
      <c r="D13" s="69"/>
      <c r="E13" s="69"/>
      <c r="F13" s="69"/>
      <c r="G13" s="73"/>
      <c r="H13" s="70"/>
      <c r="I13" s="76"/>
    </row>
    <row r="14" spans="1:14" s="29" customFormat="1" ht="12.5">
      <c r="A14" s="31" t="s">
        <v>22</v>
      </c>
      <c r="B14" s="79" t="s">
        <v>23</v>
      </c>
      <c r="C14" s="79"/>
      <c r="D14" s="79"/>
      <c r="E14" s="79"/>
      <c r="F14" s="79"/>
      <c r="G14" s="73"/>
      <c r="H14" s="71"/>
      <c r="I14" s="77"/>
    </row>
    <row r="15" spans="1:14" s="30" customFormat="1" ht="231.65" customHeight="1">
      <c r="A15" s="31" t="s">
        <v>24</v>
      </c>
      <c r="B15" s="13" t="s">
        <v>25</v>
      </c>
      <c r="C15" s="8" t="s">
        <v>17</v>
      </c>
      <c r="D15" s="9">
        <v>170</v>
      </c>
      <c r="E15" s="14"/>
      <c r="F15" s="14"/>
      <c r="G15" s="73"/>
      <c r="H15" s="71"/>
      <c r="I15" s="77"/>
      <c r="J15" s="33"/>
      <c r="K15" s="34"/>
      <c r="L15" s="35"/>
      <c r="M15" s="35"/>
      <c r="N15" s="35"/>
    </row>
    <row r="16" spans="1:14" s="30" customFormat="1" ht="15.75" customHeight="1">
      <c r="A16" s="48" t="s">
        <v>26</v>
      </c>
      <c r="B16" s="49" t="s">
        <v>27</v>
      </c>
      <c r="C16" s="49"/>
      <c r="D16" s="49"/>
      <c r="E16" s="49"/>
      <c r="F16" s="49"/>
      <c r="G16" s="73"/>
      <c r="H16" s="71"/>
      <c r="I16" s="77"/>
      <c r="J16" s="35"/>
      <c r="K16" s="35"/>
    </row>
    <row r="17" spans="1:13" s="30" customFormat="1" ht="210" customHeight="1">
      <c r="A17" s="31" t="s">
        <v>28</v>
      </c>
      <c r="B17" s="13" t="s">
        <v>29</v>
      </c>
      <c r="C17" s="8" t="s">
        <v>17</v>
      </c>
      <c r="D17" s="9">
        <v>60</v>
      </c>
      <c r="E17" s="14"/>
      <c r="F17" s="14"/>
      <c r="G17" s="73"/>
      <c r="H17" s="71"/>
      <c r="I17" s="77"/>
      <c r="J17" s="35"/>
      <c r="K17" s="34">
        <v>1</v>
      </c>
      <c r="L17" s="35"/>
      <c r="M17" s="35"/>
    </row>
    <row r="18" spans="1:13" s="30" customFormat="1" ht="30.65" customHeight="1">
      <c r="A18" s="31" t="s">
        <v>30</v>
      </c>
      <c r="B18" s="13" t="s">
        <v>31</v>
      </c>
      <c r="C18" s="8" t="s">
        <v>32</v>
      </c>
      <c r="D18" s="9">
        <v>20</v>
      </c>
      <c r="E18" s="14"/>
      <c r="F18" s="14"/>
      <c r="G18" s="73"/>
      <c r="H18" s="71"/>
      <c r="I18" s="77"/>
      <c r="J18" s="35"/>
      <c r="K18" s="35"/>
    </row>
    <row r="19" spans="1:13" s="30" customFormat="1" ht="12.5">
      <c r="A19" s="48">
        <v>2.2000000000000002</v>
      </c>
      <c r="B19" s="69" t="s">
        <v>33</v>
      </c>
      <c r="C19" s="69"/>
      <c r="D19" s="69"/>
      <c r="E19" s="69"/>
      <c r="F19" s="69"/>
      <c r="G19" s="73"/>
      <c r="H19" s="71"/>
      <c r="I19" s="77"/>
      <c r="J19" s="35"/>
      <c r="K19" s="35"/>
    </row>
    <row r="20" spans="1:13" s="30" customFormat="1" ht="12.5">
      <c r="A20" s="31" t="s">
        <v>34</v>
      </c>
      <c r="B20" s="79" t="s">
        <v>35</v>
      </c>
      <c r="C20" s="79"/>
      <c r="D20" s="79"/>
      <c r="E20" s="79"/>
      <c r="F20" s="79"/>
      <c r="G20" s="73"/>
      <c r="H20" s="71"/>
      <c r="I20" s="77"/>
      <c r="J20" s="35"/>
      <c r="K20" s="35"/>
    </row>
    <row r="21" spans="1:13" s="30" customFormat="1" ht="236" customHeight="1">
      <c r="A21" s="31" t="s">
        <v>36</v>
      </c>
      <c r="B21" s="7" t="s">
        <v>25</v>
      </c>
      <c r="C21" s="8" t="s">
        <v>17</v>
      </c>
      <c r="D21" s="9">
        <v>170</v>
      </c>
      <c r="E21" s="14"/>
      <c r="F21" s="14"/>
      <c r="G21" s="73"/>
      <c r="H21" s="71"/>
      <c r="I21" s="77"/>
      <c r="J21" s="35"/>
      <c r="K21" s="34"/>
    </row>
    <row r="22" spans="1:13" s="30" customFormat="1" ht="12.5">
      <c r="A22" s="48">
        <v>2.2999999999999998</v>
      </c>
      <c r="B22" s="69" t="s">
        <v>37</v>
      </c>
      <c r="C22" s="69"/>
      <c r="D22" s="69"/>
      <c r="E22" s="69"/>
      <c r="F22" s="69"/>
      <c r="G22" s="73"/>
      <c r="H22" s="71"/>
      <c r="I22" s="77"/>
      <c r="J22" s="35"/>
      <c r="K22" s="35"/>
    </row>
    <row r="23" spans="1:13" s="30" customFormat="1" ht="12.5">
      <c r="A23" s="31" t="s">
        <v>38</v>
      </c>
      <c r="B23" s="79" t="s">
        <v>39</v>
      </c>
      <c r="C23" s="79"/>
      <c r="D23" s="79"/>
      <c r="E23" s="79"/>
      <c r="F23" s="79"/>
      <c r="G23" s="73"/>
      <c r="H23" s="71"/>
      <c r="I23" s="77"/>
      <c r="J23" s="35"/>
      <c r="K23" s="35"/>
    </row>
    <row r="24" spans="1:13" s="30" customFormat="1" ht="236.4" customHeight="1">
      <c r="A24" s="31" t="s">
        <v>40</v>
      </c>
      <c r="B24" s="7" t="s">
        <v>41</v>
      </c>
      <c r="C24" s="8" t="s">
        <v>17</v>
      </c>
      <c r="D24" s="9">
        <v>60</v>
      </c>
      <c r="E24" s="14"/>
      <c r="F24" s="14"/>
      <c r="G24" s="32"/>
      <c r="H24" s="72"/>
      <c r="I24" s="78"/>
      <c r="J24" s="35"/>
      <c r="K24" s="34"/>
    </row>
    <row r="25" spans="1:13" s="29" customFormat="1" ht="13">
      <c r="A25" s="5">
        <v>3</v>
      </c>
      <c r="B25" s="68" t="s">
        <v>42</v>
      </c>
      <c r="C25" s="68"/>
      <c r="D25" s="68"/>
      <c r="E25" s="68"/>
      <c r="F25" s="68"/>
      <c r="G25" s="6"/>
      <c r="H25" s="58">
        <f t="shared" si="0"/>
        <v>0</v>
      </c>
      <c r="I25" s="6">
        <f>+ROUND(H25/1.35,0)</f>
        <v>0</v>
      </c>
    </row>
    <row r="26" spans="1:13" s="29" customFormat="1" ht="12.5">
      <c r="A26" s="48">
        <v>3.1</v>
      </c>
      <c r="B26" s="69" t="s">
        <v>43</v>
      </c>
      <c r="C26" s="69"/>
      <c r="D26" s="69"/>
      <c r="E26" s="69"/>
      <c r="F26" s="69"/>
      <c r="G26" s="73"/>
      <c r="H26" s="60"/>
      <c r="I26" s="32"/>
    </row>
    <row r="27" spans="1:13" s="29" customFormat="1" ht="12.5">
      <c r="A27" s="31" t="s">
        <v>44</v>
      </c>
      <c r="B27" s="79" t="s">
        <v>45</v>
      </c>
      <c r="C27" s="79"/>
      <c r="D27" s="79"/>
      <c r="E27" s="79"/>
      <c r="F27" s="79"/>
      <c r="G27" s="73"/>
      <c r="H27" s="61"/>
      <c r="I27" s="36"/>
    </row>
    <row r="28" spans="1:13" s="30" customFormat="1" ht="213" customHeight="1">
      <c r="A28" s="37" t="s">
        <v>46</v>
      </c>
      <c r="B28" s="7" t="s">
        <v>47</v>
      </c>
      <c r="C28" s="8" t="s">
        <v>17</v>
      </c>
      <c r="D28" s="9">
        <v>70</v>
      </c>
      <c r="E28" s="14"/>
      <c r="F28" s="14"/>
      <c r="G28" s="73"/>
      <c r="H28" s="70"/>
      <c r="I28" s="76"/>
      <c r="J28" s="33"/>
      <c r="K28" s="34"/>
    </row>
    <row r="29" spans="1:13" s="30" customFormat="1" ht="12.5">
      <c r="A29" s="48">
        <v>3.2</v>
      </c>
      <c r="B29" s="69" t="s">
        <v>48</v>
      </c>
      <c r="C29" s="69"/>
      <c r="D29" s="69"/>
      <c r="E29" s="69"/>
      <c r="F29" s="69"/>
      <c r="G29" s="73"/>
      <c r="H29" s="71"/>
      <c r="I29" s="77"/>
      <c r="J29" s="35"/>
      <c r="K29" s="35"/>
    </row>
    <row r="30" spans="1:13" s="30" customFormat="1" ht="12.5">
      <c r="A30" s="31" t="s">
        <v>49</v>
      </c>
      <c r="B30" s="79" t="s">
        <v>50</v>
      </c>
      <c r="C30" s="79"/>
      <c r="D30" s="79"/>
      <c r="E30" s="79"/>
      <c r="F30" s="79"/>
      <c r="G30" s="73"/>
      <c r="H30" s="71"/>
      <c r="I30" s="77"/>
      <c r="J30" s="35"/>
      <c r="K30" s="35"/>
    </row>
    <row r="31" spans="1:13" s="30" customFormat="1" ht="236" customHeight="1">
      <c r="A31" s="8" t="s">
        <v>51</v>
      </c>
      <c r="B31" s="7" t="s">
        <v>52</v>
      </c>
      <c r="C31" s="8" t="s">
        <v>17</v>
      </c>
      <c r="D31" s="9">
        <v>90</v>
      </c>
      <c r="E31" s="38"/>
      <c r="F31" s="14"/>
      <c r="G31" s="73"/>
      <c r="H31" s="71"/>
      <c r="I31" s="77"/>
      <c r="J31" s="33"/>
      <c r="K31" s="33"/>
    </row>
    <row r="32" spans="1:13" s="30" customFormat="1" ht="12.5">
      <c r="A32" s="48">
        <v>3.3</v>
      </c>
      <c r="B32" s="69" t="s">
        <v>21</v>
      </c>
      <c r="C32" s="69"/>
      <c r="D32" s="69"/>
      <c r="E32" s="69"/>
      <c r="F32" s="69"/>
      <c r="G32" s="73"/>
      <c r="H32" s="71"/>
      <c r="I32" s="77"/>
      <c r="J32" s="33"/>
      <c r="K32" s="33"/>
    </row>
    <row r="33" spans="1:11" s="30" customFormat="1" ht="12.5">
      <c r="A33" s="31" t="s">
        <v>53</v>
      </c>
      <c r="B33" s="79" t="s">
        <v>54</v>
      </c>
      <c r="C33" s="79"/>
      <c r="D33" s="79"/>
      <c r="E33" s="79"/>
      <c r="F33" s="79"/>
      <c r="G33" s="73"/>
      <c r="H33" s="71"/>
      <c r="I33" s="77"/>
      <c r="J33" s="35"/>
      <c r="K33" s="35"/>
    </row>
    <row r="34" spans="1:11" s="30" customFormat="1" ht="206" customHeight="1">
      <c r="A34" s="8" t="s">
        <v>55</v>
      </c>
      <c r="B34" s="7" t="s">
        <v>56</v>
      </c>
      <c r="C34" s="8" t="s">
        <v>17</v>
      </c>
      <c r="D34" s="9">
        <f>16*2</f>
        <v>32</v>
      </c>
      <c r="E34" s="38"/>
      <c r="F34" s="14"/>
      <c r="G34" s="73"/>
      <c r="H34" s="71"/>
      <c r="I34" s="77"/>
      <c r="J34" s="35"/>
      <c r="K34" s="35"/>
    </row>
    <row r="35" spans="1:11" s="30" customFormat="1" ht="12.5">
      <c r="A35" s="48">
        <v>3.4</v>
      </c>
      <c r="B35" s="69" t="s">
        <v>57</v>
      </c>
      <c r="C35" s="69"/>
      <c r="D35" s="69"/>
      <c r="E35" s="69"/>
      <c r="F35" s="69"/>
      <c r="G35" s="73"/>
      <c r="H35" s="71"/>
      <c r="I35" s="77"/>
      <c r="J35" s="35"/>
      <c r="K35" s="35"/>
    </row>
    <row r="36" spans="1:11" s="30" customFormat="1" ht="57.9" customHeight="1">
      <c r="A36" s="8" t="s">
        <v>58</v>
      </c>
      <c r="B36" s="7" t="s">
        <v>59</v>
      </c>
      <c r="C36" s="16" t="s">
        <v>17</v>
      </c>
      <c r="D36" s="9">
        <v>56</v>
      </c>
      <c r="E36" s="10"/>
      <c r="F36" s="10"/>
      <c r="G36" s="73"/>
      <c r="H36" s="72"/>
      <c r="I36" s="78"/>
      <c r="J36" s="33"/>
      <c r="K36" s="34"/>
    </row>
    <row r="37" spans="1:11" s="30" customFormat="1" ht="13">
      <c r="A37" s="8"/>
      <c r="B37" s="74" t="s">
        <v>60</v>
      </c>
      <c r="C37" s="75"/>
      <c r="D37" s="75"/>
      <c r="E37" s="75"/>
      <c r="F37" s="75"/>
      <c r="G37" s="73"/>
      <c r="H37" s="62"/>
      <c r="I37" s="47"/>
      <c r="J37" s="33"/>
      <c r="K37" s="34"/>
    </row>
    <row r="38" spans="1:11" s="29" customFormat="1" ht="12.9" customHeight="1">
      <c r="A38" s="5">
        <v>4</v>
      </c>
      <c r="B38" s="68" t="s">
        <v>61</v>
      </c>
      <c r="C38" s="68"/>
      <c r="D38" s="68"/>
      <c r="E38" s="68"/>
      <c r="F38" s="68"/>
      <c r="G38" s="6"/>
      <c r="H38" s="63">
        <f t="shared" si="0"/>
        <v>0</v>
      </c>
      <c r="I38" s="18">
        <f>+ROUND(H38/1.35,0)</f>
        <v>0</v>
      </c>
    </row>
    <row r="39" spans="1:11" s="30" customFormat="1" ht="12.9" customHeight="1">
      <c r="A39" s="50">
        <v>4.0999999999999996</v>
      </c>
      <c r="B39" s="81" t="s">
        <v>62</v>
      </c>
      <c r="C39" s="81"/>
      <c r="D39" s="81"/>
      <c r="E39" s="81"/>
      <c r="F39" s="81"/>
      <c r="G39" s="83"/>
      <c r="H39" s="85"/>
      <c r="I39" s="83"/>
    </row>
    <row r="40" spans="1:11" s="30" customFormat="1" ht="84.75" customHeight="1">
      <c r="A40" s="37" t="s">
        <v>63</v>
      </c>
      <c r="B40" s="20" t="s">
        <v>64</v>
      </c>
      <c r="C40" s="8" t="s">
        <v>17</v>
      </c>
      <c r="D40" s="9">
        <v>120</v>
      </c>
      <c r="E40" s="39"/>
      <c r="F40" s="14"/>
      <c r="G40" s="83"/>
      <c r="H40" s="85"/>
      <c r="I40" s="83"/>
      <c r="J40" s="40"/>
      <c r="K40" s="40"/>
    </row>
    <row r="41" spans="1:11" s="30" customFormat="1" ht="12.65" customHeight="1">
      <c r="A41" s="50">
        <v>4.2</v>
      </c>
      <c r="B41" s="81" t="s">
        <v>65</v>
      </c>
      <c r="C41" s="81"/>
      <c r="D41" s="81"/>
      <c r="E41" s="81"/>
      <c r="F41" s="81"/>
      <c r="G41" s="83"/>
      <c r="H41" s="85"/>
      <c r="I41" s="83"/>
      <c r="J41" s="40"/>
      <c r="K41" s="40"/>
    </row>
    <row r="42" spans="1:11" s="30" customFormat="1" ht="68.25" customHeight="1">
      <c r="A42" s="37" t="s">
        <v>66</v>
      </c>
      <c r="B42" s="20" t="s">
        <v>67</v>
      </c>
      <c r="C42" s="8" t="s">
        <v>17</v>
      </c>
      <c r="D42" s="9">
        <v>65</v>
      </c>
      <c r="E42" s="39"/>
      <c r="F42" s="10"/>
      <c r="G42" s="83"/>
      <c r="H42" s="85"/>
      <c r="I42" s="83"/>
      <c r="J42" s="40"/>
      <c r="K42" s="40"/>
    </row>
    <row r="43" spans="1:11" s="30" customFormat="1" ht="13">
      <c r="A43" s="50">
        <v>4.3</v>
      </c>
      <c r="B43" s="81" t="s">
        <v>68</v>
      </c>
      <c r="C43" s="81"/>
      <c r="D43" s="81"/>
      <c r="E43" s="81"/>
      <c r="F43" s="81"/>
      <c r="G43" s="83"/>
      <c r="H43" s="64"/>
      <c r="I43" s="19"/>
    </row>
    <row r="44" spans="1:11" s="30" customFormat="1" ht="209" customHeight="1">
      <c r="A44" s="8" t="s">
        <v>69</v>
      </c>
      <c r="B44" s="7" t="s">
        <v>70</v>
      </c>
      <c r="C44" s="8" t="s">
        <v>71</v>
      </c>
      <c r="D44" s="21">
        <v>1</v>
      </c>
      <c r="E44" s="10"/>
      <c r="F44" s="10"/>
      <c r="G44" s="83"/>
      <c r="H44" s="82"/>
      <c r="I44" s="83"/>
      <c r="K44" s="41"/>
    </row>
    <row r="45" spans="1:11" s="30" customFormat="1" ht="12.5">
      <c r="A45" s="50">
        <v>4.4000000000000004</v>
      </c>
      <c r="B45" s="81" t="s">
        <v>72</v>
      </c>
      <c r="C45" s="81"/>
      <c r="D45" s="81"/>
      <c r="E45" s="81"/>
      <c r="F45" s="81"/>
      <c r="G45" s="83"/>
      <c r="H45" s="82"/>
      <c r="I45" s="83"/>
      <c r="K45" s="41"/>
    </row>
    <row r="46" spans="1:11" s="30" customFormat="1" ht="32.4" customHeight="1">
      <c r="A46" s="8" t="s">
        <v>73</v>
      </c>
      <c r="B46" s="15" t="s">
        <v>74</v>
      </c>
      <c r="C46" s="16" t="s">
        <v>75</v>
      </c>
      <c r="D46" s="17">
        <v>1</v>
      </c>
      <c r="E46" s="10"/>
      <c r="F46" s="10"/>
      <c r="G46" s="83"/>
      <c r="H46" s="82"/>
      <c r="I46" s="83"/>
      <c r="K46" s="41"/>
    </row>
    <row r="47" spans="1:11" s="30" customFormat="1" ht="35.15" customHeight="1">
      <c r="A47" s="8" t="s">
        <v>76</v>
      </c>
      <c r="B47" s="15" t="s">
        <v>77</v>
      </c>
      <c r="C47" s="16" t="s">
        <v>75</v>
      </c>
      <c r="D47" s="17">
        <v>1</v>
      </c>
      <c r="E47" s="10"/>
      <c r="F47" s="10"/>
      <c r="G47" s="83"/>
      <c r="H47" s="82"/>
      <c r="I47" s="83"/>
      <c r="K47" s="41"/>
    </row>
    <row r="48" spans="1:11" s="30" customFormat="1" ht="12.5">
      <c r="A48" s="50">
        <v>4.5</v>
      </c>
      <c r="B48" s="81" t="s">
        <v>78</v>
      </c>
      <c r="C48" s="81"/>
      <c r="D48" s="81"/>
      <c r="E48" s="81"/>
      <c r="F48" s="81"/>
      <c r="G48" s="83"/>
      <c r="H48" s="82"/>
      <c r="I48" s="83"/>
      <c r="K48" s="41"/>
    </row>
    <row r="49" spans="1:11" s="30" customFormat="1" ht="19.5" customHeight="1">
      <c r="A49" s="8" t="s">
        <v>79</v>
      </c>
      <c r="B49" s="7" t="s">
        <v>80</v>
      </c>
      <c r="C49" s="8" t="s">
        <v>17</v>
      </c>
      <c r="D49" s="21">
        <f>14+62</f>
        <v>76</v>
      </c>
      <c r="E49" s="10"/>
      <c r="F49" s="10"/>
      <c r="G49" s="83"/>
      <c r="H49" s="82"/>
      <c r="I49" s="83"/>
      <c r="K49" s="41"/>
    </row>
    <row r="50" spans="1:11" s="30" customFormat="1" ht="12.5">
      <c r="A50" s="50">
        <v>4.5999999999999996</v>
      </c>
      <c r="B50" s="81" t="s">
        <v>81</v>
      </c>
      <c r="C50" s="81"/>
      <c r="D50" s="81"/>
      <c r="E50" s="81"/>
      <c r="F50" s="81"/>
      <c r="G50" s="83"/>
      <c r="H50" s="82"/>
      <c r="I50" s="83"/>
      <c r="K50" s="41"/>
    </row>
    <row r="51" spans="1:11" s="30" customFormat="1" ht="84" customHeight="1">
      <c r="A51" s="8" t="s">
        <v>82</v>
      </c>
      <c r="B51" s="15" t="s">
        <v>83</v>
      </c>
      <c r="C51" s="46" t="s">
        <v>84</v>
      </c>
      <c r="D51" s="21">
        <v>21</v>
      </c>
      <c r="E51" s="10"/>
      <c r="F51" s="10"/>
      <c r="G51" s="83"/>
      <c r="H51" s="82"/>
      <c r="I51" s="83"/>
      <c r="K51" s="41"/>
    </row>
    <row r="52" spans="1:11" s="30" customFormat="1" ht="12.5">
      <c r="A52" s="50">
        <v>4.7</v>
      </c>
      <c r="B52" s="81" t="s">
        <v>85</v>
      </c>
      <c r="C52" s="81"/>
      <c r="D52" s="81"/>
      <c r="E52" s="81"/>
      <c r="F52" s="81"/>
      <c r="G52" s="83"/>
      <c r="H52" s="82"/>
      <c r="I52" s="83"/>
      <c r="K52" s="41"/>
    </row>
    <row r="53" spans="1:11" s="30" customFormat="1" ht="154.25" customHeight="1">
      <c r="A53" s="8" t="s">
        <v>86</v>
      </c>
      <c r="B53" s="15" t="s">
        <v>87</v>
      </c>
      <c r="C53" s="8" t="s">
        <v>17</v>
      </c>
      <c r="D53" s="21">
        <v>31</v>
      </c>
      <c r="E53" s="10"/>
      <c r="F53" s="10"/>
      <c r="G53" s="83"/>
      <c r="H53" s="82"/>
      <c r="I53" s="83"/>
      <c r="K53" s="41"/>
    </row>
    <row r="54" spans="1:11" s="30" customFormat="1" ht="12.65" customHeight="1">
      <c r="A54" s="50">
        <v>4.4000000000000004</v>
      </c>
      <c r="B54" s="81" t="s">
        <v>61</v>
      </c>
      <c r="C54" s="81"/>
      <c r="D54" s="81"/>
      <c r="E54" s="81"/>
      <c r="F54" s="81"/>
      <c r="G54" s="83"/>
      <c r="H54" s="82"/>
      <c r="I54" s="83"/>
    </row>
    <row r="55" spans="1:11" s="30" customFormat="1" ht="27.75" customHeight="1">
      <c r="A55" s="8" t="s">
        <v>73</v>
      </c>
      <c r="B55" s="66" t="s">
        <v>88</v>
      </c>
      <c r="C55" s="8" t="s">
        <v>17</v>
      </c>
      <c r="D55" s="21">
        <v>70</v>
      </c>
      <c r="E55" s="10"/>
      <c r="F55" s="10"/>
      <c r="G55" s="83"/>
      <c r="H55" s="82"/>
      <c r="I55" s="83"/>
    </row>
    <row r="56" spans="1:11" s="30" customFormat="1" ht="25">
      <c r="A56" s="8" t="s">
        <v>76</v>
      </c>
      <c r="B56" s="7" t="s">
        <v>89</v>
      </c>
      <c r="C56" s="8" t="s">
        <v>84</v>
      </c>
      <c r="D56" s="21">
        <v>34</v>
      </c>
      <c r="E56" s="14"/>
      <c r="F56" s="10"/>
      <c r="G56" s="83"/>
      <c r="H56" s="82"/>
      <c r="I56" s="83"/>
    </row>
    <row r="57" spans="1:11" s="30" customFormat="1" ht="37.5">
      <c r="A57" s="8" t="s">
        <v>90</v>
      </c>
      <c r="B57" s="7" t="s">
        <v>91</v>
      </c>
      <c r="C57" s="8" t="s">
        <v>17</v>
      </c>
      <c r="D57" s="21">
        <f>9*3</f>
        <v>27</v>
      </c>
      <c r="E57" s="10"/>
      <c r="F57" s="10"/>
      <c r="G57" s="83"/>
      <c r="H57" s="82"/>
      <c r="I57" s="83"/>
    </row>
    <row r="58" spans="1:11" s="30" customFormat="1" ht="37.5">
      <c r="A58" s="8" t="s">
        <v>92</v>
      </c>
      <c r="B58" s="22" t="s">
        <v>93</v>
      </c>
      <c r="C58" s="8" t="s">
        <v>17</v>
      </c>
      <c r="D58" s="21">
        <v>16</v>
      </c>
      <c r="E58" s="10"/>
      <c r="F58" s="10"/>
      <c r="G58" s="83"/>
      <c r="H58" s="82"/>
      <c r="I58" s="83"/>
      <c r="J58" s="33"/>
    </row>
    <row r="59" spans="1:11" s="30" customFormat="1" ht="50">
      <c r="A59" s="8" t="s">
        <v>94</v>
      </c>
      <c r="B59" s="23" t="s">
        <v>95</v>
      </c>
      <c r="C59" s="21" t="s">
        <v>71</v>
      </c>
      <c r="D59" s="21">
        <v>1</v>
      </c>
      <c r="E59" s="10"/>
      <c r="F59" s="10"/>
      <c r="G59" s="83"/>
      <c r="H59" s="82"/>
      <c r="I59" s="83"/>
      <c r="J59" s="35"/>
    </row>
    <row r="60" spans="1:11" s="30" customFormat="1" ht="30.75" customHeight="1">
      <c r="A60" s="8" t="s">
        <v>96</v>
      </c>
      <c r="B60" s="24" t="s">
        <v>97</v>
      </c>
      <c r="C60" s="25" t="s">
        <v>17</v>
      </c>
      <c r="D60" s="17">
        <v>6.5</v>
      </c>
      <c r="E60" s="11"/>
      <c r="F60" s="10"/>
      <c r="G60" s="83"/>
      <c r="H60" s="82"/>
      <c r="I60" s="83"/>
      <c r="J60" s="40"/>
    </row>
    <row r="61" spans="1:11" s="30" customFormat="1" ht="72.650000000000006" customHeight="1">
      <c r="A61" s="8" t="s">
        <v>98</v>
      </c>
      <c r="B61" s="15" t="s">
        <v>99</v>
      </c>
      <c r="C61" s="16" t="s">
        <v>17</v>
      </c>
      <c r="D61" s="17">
        <v>169</v>
      </c>
      <c r="E61" s="11"/>
      <c r="F61" s="10"/>
      <c r="G61" s="83"/>
      <c r="H61" s="82"/>
      <c r="I61" s="83"/>
      <c r="J61" s="33"/>
    </row>
    <row r="62" spans="1:11" s="30" customFormat="1" ht="42.75" customHeight="1">
      <c r="A62" s="8" t="s">
        <v>100</v>
      </c>
      <c r="B62" s="15" t="s">
        <v>101</v>
      </c>
      <c r="C62" s="16" t="s">
        <v>17</v>
      </c>
      <c r="D62" s="17">
        <f>117+52</f>
        <v>169</v>
      </c>
      <c r="E62" s="25"/>
      <c r="F62" s="10"/>
      <c r="G62" s="83"/>
      <c r="H62" s="82"/>
      <c r="I62" s="83"/>
      <c r="J62" s="33"/>
    </row>
    <row r="63" spans="1:11" s="30" customFormat="1" ht="150.65" customHeight="1">
      <c r="A63" s="8" t="s">
        <v>116</v>
      </c>
      <c r="B63" s="15" t="s">
        <v>117</v>
      </c>
      <c r="C63" s="8" t="s">
        <v>118</v>
      </c>
      <c r="D63" s="9">
        <v>1</v>
      </c>
      <c r="E63" s="67"/>
      <c r="F63" s="10"/>
      <c r="G63" s="83"/>
      <c r="H63" s="65"/>
      <c r="I63" s="45"/>
      <c r="J63" s="33"/>
    </row>
    <row r="64" spans="1:11" s="30" customFormat="1" ht="17.149999999999999" customHeight="1">
      <c r="A64" s="5">
        <v>5</v>
      </c>
      <c r="B64" s="68" t="s">
        <v>102</v>
      </c>
      <c r="C64" s="68"/>
      <c r="D64" s="68"/>
      <c r="E64" s="68"/>
      <c r="F64" s="68"/>
      <c r="G64" s="6"/>
      <c r="H64" s="65"/>
      <c r="I64" s="45"/>
    </row>
    <row r="65" spans="1:11" s="30" customFormat="1" ht="15.9" customHeight="1">
      <c r="A65" s="8" t="s">
        <v>103</v>
      </c>
      <c r="B65" s="15" t="s">
        <v>104</v>
      </c>
      <c r="C65" s="26" t="s">
        <v>105</v>
      </c>
      <c r="D65" s="21">
        <v>1</v>
      </c>
      <c r="E65" s="10"/>
      <c r="F65" s="10"/>
      <c r="G65" s="83"/>
      <c r="H65" s="65"/>
      <c r="I65" s="45"/>
    </row>
    <row r="66" spans="1:11" s="30" customFormat="1" ht="30" customHeight="1">
      <c r="A66" s="8" t="s">
        <v>106</v>
      </c>
      <c r="B66" s="15" t="s">
        <v>107</v>
      </c>
      <c r="C66" s="26" t="s">
        <v>105</v>
      </c>
      <c r="D66" s="21">
        <v>1</v>
      </c>
      <c r="E66" s="10"/>
      <c r="F66" s="10"/>
      <c r="G66" s="83"/>
      <c r="H66" s="65"/>
      <c r="I66" s="45"/>
    </row>
    <row r="67" spans="1:11" s="30" customFormat="1" ht="13.5" customHeight="1">
      <c r="A67" s="8" t="s">
        <v>108</v>
      </c>
      <c r="B67" s="15" t="s">
        <v>109</v>
      </c>
      <c r="C67" s="26" t="s">
        <v>105</v>
      </c>
      <c r="D67" s="21">
        <v>1</v>
      </c>
      <c r="E67" s="10"/>
      <c r="F67" s="10"/>
      <c r="G67" s="83"/>
      <c r="H67" s="65"/>
      <c r="I67" s="45"/>
    </row>
    <row r="68" spans="1:11" s="30" customFormat="1" ht="16.5" customHeight="1">
      <c r="A68" s="8" t="s">
        <v>110</v>
      </c>
      <c r="B68" s="15" t="s">
        <v>111</v>
      </c>
      <c r="C68" s="26" t="s">
        <v>105</v>
      </c>
      <c r="D68" s="21">
        <v>1</v>
      </c>
      <c r="E68" s="55"/>
      <c r="F68" s="10"/>
      <c r="G68" s="83"/>
      <c r="H68" s="65"/>
      <c r="I68" s="45"/>
    </row>
    <row r="69" spans="1:11" s="30" customFormat="1" ht="13">
      <c r="A69" s="84" t="s">
        <v>112</v>
      </c>
      <c r="B69" s="84"/>
      <c r="C69" s="84"/>
      <c r="D69" s="84"/>
      <c r="E69" s="84"/>
      <c r="F69" s="84"/>
      <c r="G69" s="43"/>
      <c r="H69" s="27">
        <f>+SUM(H7:H62)</f>
        <v>0</v>
      </c>
      <c r="I69" s="27">
        <f>+SUM(I7:I62)</f>
        <v>0</v>
      </c>
      <c r="K69" s="42">
        <v>647529</v>
      </c>
    </row>
    <row r="70" spans="1:11" s="30" customFormat="1" ht="15" customHeight="1">
      <c r="A70" s="84" t="s">
        <v>121</v>
      </c>
      <c r="B70" s="84"/>
      <c r="C70" s="84"/>
      <c r="D70" s="84"/>
      <c r="E70" s="84"/>
      <c r="F70" s="84"/>
      <c r="G70" s="43"/>
    </row>
    <row r="71" spans="1:11" s="30" customFormat="1" ht="15" customHeight="1">
      <c r="A71" s="84" t="s">
        <v>119</v>
      </c>
      <c r="B71" s="84"/>
      <c r="C71" s="84"/>
      <c r="D71" s="84"/>
      <c r="E71" s="84"/>
      <c r="F71" s="84"/>
      <c r="G71" s="44"/>
    </row>
    <row r="72" spans="1:11" s="30" customFormat="1" ht="15" customHeight="1">
      <c r="A72" s="84" t="s">
        <v>113</v>
      </c>
      <c r="B72" s="84"/>
      <c r="C72" s="84"/>
      <c r="D72" s="84"/>
      <c r="E72" s="84"/>
      <c r="F72" s="84"/>
      <c r="G72" s="43"/>
    </row>
    <row r="73" spans="1:11" s="30" customFormat="1" ht="15" customHeight="1">
      <c r="A73" s="84" t="s">
        <v>122</v>
      </c>
      <c r="B73" s="84"/>
      <c r="C73" s="84"/>
      <c r="D73" s="84"/>
      <c r="E73" s="84"/>
      <c r="F73" s="84"/>
      <c r="G73" s="44"/>
    </row>
    <row r="74" spans="1:11" s="30" customFormat="1" ht="15" customHeight="1">
      <c r="A74" s="84" t="s">
        <v>114</v>
      </c>
      <c r="B74" s="84"/>
      <c r="C74" s="84"/>
      <c r="D74" s="84"/>
      <c r="E74" s="84"/>
      <c r="F74" s="84"/>
      <c r="G74" s="43"/>
    </row>
    <row r="75" spans="1:11" s="30" customFormat="1" ht="31.25" customHeight="1">
      <c r="A75" s="84" t="s">
        <v>120</v>
      </c>
      <c r="B75" s="84"/>
      <c r="C75" s="84"/>
      <c r="D75" s="84"/>
      <c r="E75" s="84"/>
      <c r="F75" s="84"/>
      <c r="G75" s="56"/>
    </row>
    <row r="76" spans="1:11" s="30" customFormat="1" ht="15.75" customHeight="1">
      <c r="A76" s="80" t="s">
        <v>115</v>
      </c>
      <c r="B76" s="80"/>
      <c r="C76" s="80"/>
      <c r="D76" s="80"/>
      <c r="E76" s="80"/>
      <c r="F76" s="80"/>
      <c r="G76" s="51"/>
    </row>
  </sheetData>
  <mergeCells count="58">
    <mergeCell ref="G65:G68"/>
    <mergeCell ref="B27:F27"/>
    <mergeCell ref="B23:F23"/>
    <mergeCell ref="B20:F20"/>
    <mergeCell ref="B14:F14"/>
    <mergeCell ref="B30:F30"/>
    <mergeCell ref="B32:F32"/>
    <mergeCell ref="G39:G63"/>
    <mergeCell ref="I13:I24"/>
    <mergeCell ref="B19:F19"/>
    <mergeCell ref="B22:F22"/>
    <mergeCell ref="A1:I1"/>
    <mergeCell ref="A4:G4"/>
    <mergeCell ref="A5:I5"/>
    <mergeCell ref="B7:F7"/>
    <mergeCell ref="G8:G11"/>
    <mergeCell ref="H8:H10"/>
    <mergeCell ref="I8:I10"/>
    <mergeCell ref="B8:F8"/>
    <mergeCell ref="H2:I2"/>
    <mergeCell ref="H3:I3"/>
    <mergeCell ref="A2:G3"/>
    <mergeCell ref="G13:G23"/>
    <mergeCell ref="B11:F11"/>
    <mergeCell ref="I39:I42"/>
    <mergeCell ref="B64:F64"/>
    <mergeCell ref="B39:F39"/>
    <mergeCell ref="B41:F41"/>
    <mergeCell ref="B54:F54"/>
    <mergeCell ref="H39:H42"/>
    <mergeCell ref="B48:F48"/>
    <mergeCell ref="B50:F50"/>
    <mergeCell ref="B52:F52"/>
    <mergeCell ref="I28:I36"/>
    <mergeCell ref="B29:F29"/>
    <mergeCell ref="B33:F33"/>
    <mergeCell ref="B35:F35"/>
    <mergeCell ref="A76:F76"/>
    <mergeCell ref="B43:F43"/>
    <mergeCell ref="H44:H62"/>
    <mergeCell ref="I44:I62"/>
    <mergeCell ref="A69:F69"/>
    <mergeCell ref="A70:F70"/>
    <mergeCell ref="A74:F74"/>
    <mergeCell ref="A75:F75"/>
    <mergeCell ref="A71:F71"/>
    <mergeCell ref="A72:F72"/>
    <mergeCell ref="A73:F73"/>
    <mergeCell ref="B45:F45"/>
    <mergeCell ref="B12:F12"/>
    <mergeCell ref="B13:F13"/>
    <mergeCell ref="H13:H24"/>
    <mergeCell ref="B38:F38"/>
    <mergeCell ref="B25:F25"/>
    <mergeCell ref="B26:F26"/>
    <mergeCell ref="H28:H36"/>
    <mergeCell ref="G26:G37"/>
    <mergeCell ref="B37:F37"/>
  </mergeCells>
  <printOptions horizontalCentered="1"/>
  <pageMargins left="0.25" right="0.25" top="0.75" bottom="0.75" header="0.3" footer="0.3"/>
  <pageSetup scale="66" fitToHeight="0" orientation="portrait" horizontalDpi="1200" verticalDpi="1200" r:id="rId1"/>
  <rowBreaks count="4" manualBreakCount="4">
    <brk id="18" max="6" man="1"/>
    <brk id="28" max="6" man="1"/>
    <brk id="42" max="6" man="1"/>
    <brk id="6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OFERTA</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Stanley Jimenez</dc:creator>
  <cp:keywords/>
  <dc:description/>
  <cp:lastModifiedBy>Quick Service PC</cp:lastModifiedBy>
  <cp:revision/>
  <cp:lastPrinted>2023-07-06T16:28:47Z</cp:lastPrinted>
  <dcterms:created xsi:type="dcterms:W3CDTF">2023-04-20T13:49:27Z</dcterms:created>
  <dcterms:modified xsi:type="dcterms:W3CDTF">2023-07-13T17:55:10Z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2023-04-27T20:29:44Z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52d35337-493c-402c-b0b4-37e2279d7f57</vt:lpwstr>
  </property>
  <property fmtid="{D5CDD505-2E9C-101B-9397-08002B2CF9AE}" pid="8" name="MSIP_Label_1127a2b6-15f0-419d-9b28-c70a2bd9d8e7_ContentBits">
    <vt:lpwstr>0</vt:lpwstr>
  </property>
</Properties>
</file>